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D old\ТВС\2022\Особый порядок\"/>
    </mc:Choice>
  </mc:AlternateContent>
  <xr:revisionPtr revIDLastSave="0" documentId="8_{691E3E26-F627-4877-87BA-84DF3C6D3A1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Лист1!$A$10:$NI$14</definedName>
    <definedName name="_xlnm.Print_Area" localSheetId="0">Лист1!$A$1:$AL$30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M19" i="1" s="1"/>
  <c r="M18" i="1"/>
  <c r="L18" i="1"/>
  <c r="AB12" i="1"/>
  <c r="L12" i="1"/>
  <c r="M12" i="1" s="1"/>
  <c r="L17" i="1"/>
  <c r="M17" i="1" s="1"/>
</calcChain>
</file>

<file path=xl/sharedStrings.xml><?xml version="1.0" encoding="utf-8"?>
<sst xmlns="http://schemas.openxmlformats.org/spreadsheetml/2006/main" count="188" uniqueCount="113">
  <si>
    <t>Закачик</t>
  </si>
  <si>
    <t>План закупки</t>
  </si>
  <si>
    <t>Закупка</t>
  </si>
  <si>
    <t>Наименование Заказчика</t>
  </si>
  <si>
    <t>БИН Заказчика</t>
  </si>
  <si>
    <t>Номер строки плана закупок</t>
  </si>
  <si>
    <t>Тип тру</t>
  </si>
  <si>
    <t>Код ТРУ</t>
  </si>
  <si>
    <t>Наименование ТРУ</t>
  </si>
  <si>
    <t>Краткая характеристика (описание) ТРУ</t>
  </si>
  <si>
    <t>Дополнительная характеристика</t>
  </si>
  <si>
    <t>Единица измерения</t>
  </si>
  <si>
    <t>Кол-во/объем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</si>
  <si>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</si>
  <si>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</si>
  <si>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закупок ТРУ с НДС, тенге</t>
  </si>
  <si>
    <t>Способ закупки</t>
  </si>
  <si>
    <t>Прогнозируемая доля МС, %</t>
  </si>
  <si>
    <t>Срок осуществления закупок</t>
  </si>
  <si>
    <t>Поставщик</t>
  </si>
  <si>
    <t>Статус договора</t>
  </si>
  <si>
    <t>№ договора о закупке</t>
  </si>
  <si>
    <t>Дата заключения договора о закупке</t>
  </si>
  <si>
    <t>Плательщик НДС</t>
  </si>
  <si>
    <t>Наименование и краткое (дополнительное) описание поставленных товаров, работ, услуг.</t>
  </si>
  <si>
    <t>Объём</t>
  </si>
  <si>
    <t>Ценая за единицу</t>
  </si>
  <si>
    <t>Общая сумма</t>
  </si>
  <si>
    <t>Объем поставки</t>
  </si>
  <si>
    <t xml:space="preserve">Сертификат СТ-KZ </t>
  </si>
  <si>
    <t>Доля казахстанского содержания в работе                        или услуге</t>
  </si>
  <si>
    <t>Наименование на государственном языке</t>
  </si>
  <si>
    <t>Наименование на русском языке</t>
  </si>
  <si>
    <t>БИН/ИИН</t>
  </si>
  <si>
    <t>в натуральном выражении</t>
  </si>
  <si>
    <t>в стоимостном выражении, тенге</t>
  </si>
  <si>
    <t xml:space="preserve">№ </t>
  </si>
  <si>
    <t>Серия</t>
  </si>
  <si>
    <t xml:space="preserve">Код органа выдачи </t>
  </si>
  <si>
    <t>Год выдачи</t>
  </si>
  <si>
    <t xml:space="preserve">Дата выдачи  </t>
  </si>
  <si>
    <t>Доля казахстанского содержания в товаре</t>
  </si>
  <si>
    <t>на государственном                языке</t>
  </si>
  <si>
    <t>на русском языке</t>
  </si>
  <si>
    <t>ТОО"Ульба-ТВС"</t>
  </si>
  <si>
    <t>151240001939</t>
  </si>
  <si>
    <t>Услуги по проведению аудита финансовой отчетности</t>
  </si>
  <si>
    <t>692010.000.000002</t>
  </si>
  <si>
    <t>73-1-6</t>
  </si>
  <si>
    <t>73-1-4</t>
  </si>
  <si>
    <t>351110.100.000000</t>
  </si>
  <si>
    <t>Электроэнергия</t>
  </si>
  <si>
    <t>для собственного потребления</t>
  </si>
  <si>
    <t>Электроэнергия для собственного потребления</t>
  </si>
  <si>
    <t>Киловатт</t>
  </si>
  <si>
    <t>73-1-3</t>
  </si>
  <si>
    <t>099019.000.000001</t>
  </si>
  <si>
    <t>Работы по переработке ураносодержащих материалов/сырья</t>
  </si>
  <si>
    <t xml:space="preserve">поставка обогащенного уранового продукта (ОУП) </t>
  </si>
  <si>
    <t>кгU</t>
  </si>
  <si>
    <t>201311.000.000001</t>
  </si>
  <si>
    <t>Уран</t>
  </si>
  <si>
    <t>обогащенный, твердое вещество</t>
  </si>
  <si>
    <t>Работы по переработке гексафторида урана до топливных таблеток</t>
  </si>
  <si>
    <t>переработка оборотов ураносодержащих материалов</t>
  </si>
  <si>
    <t>201111.600.000005</t>
  </si>
  <si>
    <t>Азот</t>
  </si>
  <si>
    <t>газообразный, особой чистоты, сорт 2</t>
  </si>
  <si>
    <t>Азот газообразный, особой чистоты, сорт 2</t>
  </si>
  <si>
    <t>Метр кубический</t>
  </si>
  <si>
    <t>73-1-9</t>
  </si>
  <si>
    <t>Перечень исключения товаров, работ и услуг ТОО "Ульба-ТВС" на 2023 год</t>
  </si>
  <si>
    <t>_______2023г. № 31-01-02/_______</t>
  </si>
  <si>
    <t xml:space="preserve">Потребность ТРУ ТОО "Ульба-ТВС"  относящихся к пп. 1) - 10) статьи 73 Порядок осуществления закупок акционерным обществом «Фонд национального благосостояния «Самрук-Қазына» и юридическими лицами, пятьдесят и более процентов голосующих акций (долей участия) которых прямо или косвенно принадлежат АО «Самрук-Қазына» на праве собственности или доверительного управления Приложение № 3 к Протоколу очного заседания Совета директоров АО «Самрук-Қазына» 
от «3» марта 2022 года № 193 с изменениями и дополнениями, внесенными решением Совета директоров АО «Самрук-Қазына» (протокол № 197 от «10» июня 2022 года)(протокол № 202 от «26» августа 2022 года)(протокол № 207 от «13» декабря 2022 года), (протокол № 211 от «9» февраля 2023 года)
</t>
  </si>
  <si>
    <t>Үлбі металлургиялық зауыты АҚ</t>
  </si>
  <si>
    <t>АО "Ульбинский металлургический завод"</t>
  </si>
  <si>
    <t>941040000097</t>
  </si>
  <si>
    <t>заключен</t>
  </si>
  <si>
    <t xml:space="preserve">ОИ </t>
  </si>
  <si>
    <t>02-03-08/318</t>
  </si>
  <si>
    <t>30054230/ОУ-719</t>
  </si>
  <si>
    <t>29.12..2022</t>
  </si>
  <si>
    <t>970240000816</t>
  </si>
  <si>
    <t>Қазатомөнеркәсіп Ұлттық атом компаниясы " АҚ</t>
  </si>
  <si>
    <t>АО "Национальная атомная компания "Казатомпром"</t>
  </si>
  <si>
    <t>30054230/Г-740</t>
  </si>
  <si>
    <t>с НДС</t>
  </si>
  <si>
    <t>011040003226</t>
  </si>
  <si>
    <t>250-Э</t>
  </si>
  <si>
    <t>ТОО "Снабпромспецтех компани" </t>
  </si>
  <si>
    <t>Снабпромспецтех компания ЖШС</t>
  </si>
  <si>
    <t>30054230/ОУ-725</t>
  </si>
  <si>
    <t xml:space="preserve">на выполнение работ по сушке таблеток </t>
  </si>
  <si>
    <t>30054230/ОУ-726</t>
  </si>
  <si>
    <t>Руководитель группы закупок</t>
  </si>
  <si>
    <t>И.Г.Черкашин</t>
  </si>
  <si>
    <t>Директор по экономике</t>
  </si>
  <si>
    <t>Е.И.Климова</t>
  </si>
  <si>
    <t>Директор по коммерции</t>
  </si>
  <si>
    <t>Д.Д.Джуасов</t>
  </si>
  <si>
    <t>Утвержден</t>
  </si>
  <si>
    <t>Генеральный  директор</t>
  </si>
  <si>
    <t>___________________Сулейменов А.</t>
  </si>
  <si>
    <t>_______________________2023 года</t>
  </si>
  <si>
    <t>201640.300.000000</t>
  </si>
  <si>
    <t>Смола</t>
  </si>
  <si>
    <t>полимерная, жидкость</t>
  </si>
  <si>
    <t>Компаунд полиуретановый (изоцианат)</t>
  </si>
  <si>
    <t>Киллограмм</t>
  </si>
  <si>
    <t>201656.700.000001</t>
  </si>
  <si>
    <t>полиуретановая, инъeкциoнная, гидроизоляционная</t>
  </si>
  <si>
    <t xml:space="preserve">Смола полиуретановая(полиол) </t>
  </si>
  <si>
    <t>конфиденц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</si>
</sst>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116">
    <xf numFmtId="0" fontId="0" fillId="0" borderId="0" xfId="0"/>
    <xf numFmtId="0" fontId="1" fillId="0" borderId="4" xfId="0" applyFont="1" applyBorder="1" applyAlignment="1">
      <alignment horizontal="center" vertical="center" textRotation="90" wrapText="1"/>
    </xf>
    <xf numFmtId="0" fontId="0" fillId="3" borderId="4" xfId="0" applyFill="1" applyBorder="1"/>
    <xf numFmtId="49" fontId="0" fillId="3" borderId="4" xfId="0" applyNumberFormat="1" applyFill="1" applyBorder="1"/>
    <xf numFmtId="0" fontId="3" fillId="3" borderId="4" xfId="0" applyFont="1" applyFill="1" applyBorder="1"/>
    <xf numFmtId="0" fontId="0" fillId="3" borderId="4" xfId="0" applyFill="1" applyBorder="1" applyAlignment="1">
      <alignment wrapText="1"/>
    </xf>
    <xf numFmtId="14" fontId="0" fillId="3" borderId="4" xfId="0" applyNumberFormat="1" applyFill="1" applyBorder="1"/>
    <xf numFmtId="0" fontId="0" fillId="3" borderId="4" xfId="0" applyFill="1" applyBorder="1" applyAlignment="1">
      <alignment horizontal="right"/>
    </xf>
    <xf numFmtId="0" fontId="0" fillId="3" borderId="0" xfId="0" applyFill="1"/>
    <xf numFmtId="0" fontId="1" fillId="3" borderId="12" xfId="0" applyFont="1" applyFill="1" applyBorder="1" applyAlignment="1">
      <alignment horizontal="center" vertical="center" textRotation="90"/>
    </xf>
    <xf numFmtId="4" fontId="0" fillId="3" borderId="4" xfId="0" applyNumberFormat="1" applyFill="1" applyBorder="1"/>
    <xf numFmtId="0" fontId="3" fillId="3" borderId="4" xfId="0" applyFont="1" applyFill="1" applyBorder="1" applyAlignment="1">
      <alignment horizontal="left" wrapText="1"/>
    </xf>
    <xf numFmtId="4" fontId="0" fillId="3" borderId="4" xfId="0" applyNumberFormat="1" applyFill="1" applyBorder="1" applyAlignment="1">
      <alignment horizontal="right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12" xfId="0" applyFont="1" applyFill="1" applyBorder="1" applyAlignment="1">
      <alignment horizontal="center" vertical="center" textRotation="90" wrapText="1"/>
    </xf>
    <xf numFmtId="4" fontId="3" fillId="3" borderId="4" xfId="0" applyNumberFormat="1" applyFont="1" applyFill="1" applyBorder="1" applyAlignment="1">
      <alignment horizontal="center"/>
    </xf>
    <xf numFmtId="17" fontId="3" fillId="3" borderId="4" xfId="0" applyNumberFormat="1" applyFont="1" applyFill="1" applyBorder="1"/>
    <xf numFmtId="0" fontId="3" fillId="3" borderId="13" xfId="0" applyFont="1" applyFill="1" applyBorder="1" applyAlignment="1">
      <alignment horizontal="center" vertical="center"/>
    </xf>
    <xf numFmtId="4" fontId="3" fillId="3" borderId="13" xfId="1" applyNumberFormat="1" applyFont="1" applyFill="1" applyBorder="1" applyAlignment="1">
      <alignment horizontal="center" wrapText="1"/>
    </xf>
    <xf numFmtId="0" fontId="0" fillId="0" borderId="13" xfId="0" applyBorder="1"/>
    <xf numFmtId="0" fontId="0" fillId="3" borderId="13" xfId="0" applyFill="1" applyBorder="1"/>
    <xf numFmtId="0" fontId="3" fillId="0" borderId="13" xfId="0" applyFont="1" applyBorder="1" applyAlignment="1">
      <alignment wrapText="1"/>
    </xf>
    <xf numFmtId="0" fontId="3" fillId="3" borderId="13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/>
    <xf numFmtId="49" fontId="3" fillId="3" borderId="4" xfId="0" applyNumberFormat="1" applyFont="1" applyFill="1" applyBorder="1" applyAlignment="1">
      <alignment horizontal="right"/>
    </xf>
    <xf numFmtId="2" fontId="3" fillId="3" borderId="4" xfId="0" applyNumberFormat="1" applyFont="1" applyFill="1" applyBorder="1"/>
    <xf numFmtId="0" fontId="3" fillId="3" borderId="4" xfId="0" applyFont="1" applyFill="1" applyBorder="1" applyAlignment="1">
      <alignment horizontal="right"/>
    </xf>
    <xf numFmtId="0" fontId="3" fillId="3" borderId="13" xfId="0" applyFont="1" applyFill="1" applyBorder="1"/>
    <xf numFmtId="0" fontId="3" fillId="0" borderId="13" xfId="0" applyFont="1" applyBorder="1"/>
    <xf numFmtId="17" fontId="3" fillId="0" borderId="13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3" fillId="3" borderId="0" xfId="0" applyFont="1" applyFill="1"/>
    <xf numFmtId="0" fontId="3" fillId="3" borderId="13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 wrapText="1"/>
    </xf>
    <xf numFmtId="49" fontId="3" fillId="3" borderId="13" xfId="0" applyNumberFormat="1" applyFont="1" applyFill="1" applyBorder="1"/>
    <xf numFmtId="0" fontId="1" fillId="3" borderId="13" xfId="0" applyFont="1" applyFill="1" applyBorder="1" applyAlignment="1">
      <alignment horizontal="center" vertical="center" textRotation="90" wrapText="1"/>
    </xf>
    <xf numFmtId="49" fontId="3" fillId="3" borderId="13" xfId="0" applyNumberFormat="1" applyFont="1" applyFill="1" applyBorder="1" applyAlignment="1">
      <alignment horizontal="right"/>
    </xf>
    <xf numFmtId="2" fontId="3" fillId="3" borderId="13" xfId="0" applyNumberFormat="1" applyFont="1" applyFill="1" applyBorder="1"/>
    <xf numFmtId="4" fontId="3" fillId="3" borderId="13" xfId="0" applyNumberFormat="1" applyFont="1" applyFill="1" applyBorder="1"/>
    <xf numFmtId="0" fontId="1" fillId="3" borderId="13" xfId="0" applyFont="1" applyFill="1" applyBorder="1" applyAlignment="1">
      <alignment horizontal="center" vertical="center" textRotation="90"/>
    </xf>
    <xf numFmtId="17" fontId="3" fillId="3" borderId="13" xfId="0" applyNumberFormat="1" applyFont="1" applyFill="1" applyBorder="1"/>
    <xf numFmtId="0" fontId="0" fillId="3" borderId="13" xfId="0" applyFill="1" applyBorder="1" applyAlignment="1">
      <alignment wrapText="1"/>
    </xf>
    <xf numFmtId="49" fontId="0" fillId="3" borderId="13" xfId="0" applyNumberFormat="1" applyFill="1" applyBorder="1"/>
    <xf numFmtId="14" fontId="0" fillId="3" borderId="13" xfId="0" applyNumberFormat="1" applyFill="1" applyBorder="1"/>
    <xf numFmtId="4" fontId="0" fillId="3" borderId="13" xfId="0" applyNumberFormat="1" applyFill="1" applyBorder="1"/>
    <xf numFmtId="0" fontId="0" fillId="3" borderId="13" xfId="0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164" fontId="3" fillId="3" borderId="13" xfId="2" applyNumberFormat="1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49" fontId="3" fillId="3" borderId="13" xfId="0" applyNumberFormat="1" applyFont="1" applyFill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3" fillId="3" borderId="4" xfId="0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49" fontId="3" fillId="3" borderId="0" xfId="0" applyNumberFormat="1" applyFont="1" applyFill="1"/>
    <xf numFmtId="0" fontId="1" fillId="3" borderId="0" xfId="0" applyFont="1" applyFill="1" applyAlignment="1">
      <alignment horizontal="center" vertical="center" textRotation="90" wrapText="1"/>
    </xf>
    <xf numFmtId="49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center" vertical="center" wrapText="1"/>
    </xf>
    <xf numFmtId="2" fontId="3" fillId="3" borderId="0" xfId="0" applyNumberFormat="1" applyFont="1" applyFill="1"/>
    <xf numFmtId="4" fontId="3" fillId="3" borderId="0" xfId="0" applyNumberFormat="1" applyFont="1" applyFill="1"/>
    <xf numFmtId="49" fontId="3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center" vertical="center" textRotation="90"/>
    </xf>
    <xf numFmtId="17" fontId="3" fillId="3" borderId="0" xfId="0" applyNumberFormat="1" applyFont="1" applyFill="1"/>
    <xf numFmtId="0" fontId="0" fillId="3" borderId="0" xfId="0" applyFill="1" applyAlignment="1">
      <alignment wrapText="1"/>
    </xf>
    <xf numFmtId="49" fontId="0" fillId="3" borderId="0" xfId="0" applyNumberFormat="1" applyFill="1"/>
    <xf numFmtId="14" fontId="0" fillId="3" borderId="0" xfId="0" applyNumberFormat="1" applyFill="1"/>
    <xf numFmtId="4" fontId="0" fillId="3" borderId="0" xfId="0" applyNumberFormat="1" applyFill="1"/>
    <xf numFmtId="0" fontId="0" fillId="3" borderId="0" xfId="0" applyFill="1" applyAlignment="1">
      <alignment horizontal="right"/>
    </xf>
    <xf numFmtId="0" fontId="0" fillId="0" borderId="13" xfId="0" applyBorder="1" applyAlignment="1">
      <alignment wrapText="1"/>
    </xf>
    <xf numFmtId="3" fontId="0" fillId="3" borderId="4" xfId="0" applyNumberFormat="1" applyFill="1" applyBorder="1"/>
    <xf numFmtId="14" fontId="0" fillId="0" borderId="13" xfId="0" applyNumberFormat="1" applyBorder="1"/>
    <xf numFmtId="0" fontId="9" fillId="0" borderId="0" xfId="0" applyFont="1" applyAlignment="1">
      <alignment horizontal="left" vertical="center" wrapText="1"/>
    </xf>
    <xf numFmtId="0" fontId="9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1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2" xr:uid="{9B7551A6-79E2-4C97-B0A8-2791C8BDD4C9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243932</xdr:colOff>
      <xdr:row>19</xdr:row>
      <xdr:rowOff>127774</xdr:rowOff>
    </xdr:from>
    <xdr:to>
      <xdr:col>5</xdr:col>
      <xdr:colOff>1648784</xdr:colOff>
      <xdr:row>23</xdr:row>
      <xdr:rowOff>23231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8CEC94B-4F2E-48C5-AA96-C6D41D99C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8261" y="10303262"/>
          <a:ext cx="1404852" cy="755031"/>
        </a:xfrm>
        <a:prstGeom prst="rect">
          <a:avLst/>
        </a:prstGeom>
      </xdr:spPr>
    </xdr:pic>
    <xdr:clientData/>
  </xdr:twoCellAnchor>
  <xdr:twoCellAnchor editAs="oneCell">
    <xdr:from>
      <xdr:col>5</xdr:col>
      <xdr:colOff>302012</xdr:colOff>
      <xdr:row>22</xdr:row>
      <xdr:rowOff>162622</xdr:rowOff>
    </xdr:from>
    <xdr:to>
      <xdr:col>5</xdr:col>
      <xdr:colOff>1823096</xdr:colOff>
      <xdr:row>25</xdr:row>
      <xdr:rowOff>232317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E43EA6C-F377-4273-BECA-C8D2C455A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6341" y="10953750"/>
          <a:ext cx="1521084" cy="801494"/>
        </a:xfrm>
        <a:prstGeom prst="rect">
          <a:avLst/>
        </a:prstGeom>
      </xdr:spPr>
    </xdr:pic>
    <xdr:clientData/>
  </xdr:twoCellAnchor>
  <xdr:twoCellAnchor editAs="oneCell">
    <xdr:from>
      <xdr:col>5</xdr:col>
      <xdr:colOff>429786</xdr:colOff>
      <xdr:row>24</xdr:row>
      <xdr:rowOff>234407</xdr:rowOff>
    </xdr:from>
    <xdr:to>
      <xdr:col>5</xdr:col>
      <xdr:colOff>1758853</xdr:colOff>
      <xdr:row>28</xdr:row>
      <xdr:rowOff>174238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16D80843-CB0C-4008-AAE7-F6363F4CE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4115" y="11513401"/>
          <a:ext cx="1329067" cy="857482"/>
        </a:xfrm>
        <a:prstGeom prst="rect">
          <a:avLst/>
        </a:prstGeom>
      </xdr:spPr>
    </xdr:pic>
    <xdr:clientData/>
  </xdr:twoCellAnchor>
  <xdr:twoCellAnchor editAs="oneCell">
    <xdr:from>
      <xdr:col>19</xdr:col>
      <xdr:colOff>766646</xdr:colOff>
      <xdr:row>2</xdr:row>
      <xdr:rowOff>92927</xdr:rowOff>
    </xdr:from>
    <xdr:to>
      <xdr:col>21</xdr:col>
      <xdr:colOff>608619</xdr:colOff>
      <xdr:row>5</xdr:row>
      <xdr:rowOff>127774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E9409533-2488-4D7F-9C40-C1A3F4E1F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65640" y="580793"/>
          <a:ext cx="1665662" cy="766646"/>
        </a:xfrm>
        <a:prstGeom prst="rect">
          <a:avLst/>
        </a:prstGeom>
      </xdr:spPr>
    </xdr:pic>
    <xdr:clientData/>
  </xdr:twoCellAnchor>
  <xdr:twoCellAnchor editAs="oneCell">
    <xdr:from>
      <xdr:col>19</xdr:col>
      <xdr:colOff>92927</xdr:colOff>
      <xdr:row>0</xdr:row>
      <xdr:rowOff>170422</xdr:rowOff>
    </xdr:from>
    <xdr:to>
      <xdr:col>21</xdr:col>
      <xdr:colOff>242208</xdr:colOff>
      <xdr:row>5</xdr:row>
      <xdr:rowOff>936686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1D02D43C-3808-46FF-BA4F-06F78E352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91921" y="170422"/>
          <a:ext cx="1972970" cy="1985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7"/>
  <sheetViews>
    <sheetView tabSelected="1" topLeftCell="U13" zoomScale="112" zoomScaleNormal="112" workbookViewId="0">
      <selection activeCell="AD16" sqref="AD16"/>
    </sheetView>
  </sheetViews>
  <sheetFormatPr defaultRowHeight="15" x14ac:dyDescent="0.25"/>
  <cols>
    <col min="1" max="1" width="12.42578125" customWidth="1"/>
    <col min="2" max="2" width="14.42578125" customWidth="1"/>
    <col min="5" max="5" width="20.28515625" customWidth="1"/>
    <col min="6" max="6" width="30" customWidth="1"/>
    <col min="7" max="7" width="19.85546875" customWidth="1"/>
    <col min="8" max="8" width="20.85546875" customWidth="1"/>
    <col min="9" max="10" width="12.7109375" customWidth="1"/>
    <col min="11" max="11" width="15" customWidth="1"/>
    <col min="12" max="12" width="17.140625" customWidth="1"/>
    <col min="13" max="13" width="19.28515625" customWidth="1"/>
    <col min="14" max="14" width="9.140625" style="8" customWidth="1"/>
    <col min="16" max="16" width="9" customWidth="1"/>
    <col min="17" max="17" width="11.85546875" customWidth="1"/>
    <col min="18" max="18" width="17.85546875" customWidth="1"/>
    <col min="19" max="19" width="15.28515625" customWidth="1"/>
    <col min="20" max="20" width="13.7109375" customWidth="1"/>
    <col min="21" max="21" width="13.5703125" customWidth="1"/>
    <col min="22" max="22" width="11.85546875" customWidth="1"/>
    <col min="26" max="26" width="13" customWidth="1"/>
    <col min="27" max="27" width="12.5703125" style="8" customWidth="1"/>
    <col min="28" max="28" width="18.42578125" style="8" customWidth="1"/>
    <col min="30" max="30" width="13.140625" style="8" customWidth="1"/>
  </cols>
  <sheetData>
    <row r="1" spans="1:38" ht="18.75" x14ac:dyDescent="0.3">
      <c r="A1" s="30" t="s">
        <v>72</v>
      </c>
      <c r="H1" s="31"/>
      <c r="N1"/>
      <c r="P1" s="34"/>
      <c r="Q1" s="33"/>
      <c r="R1" s="33"/>
      <c r="S1" s="33"/>
      <c r="T1" s="33"/>
      <c r="U1" s="8"/>
      <c r="V1" s="8"/>
      <c r="W1" s="8"/>
      <c r="X1" s="32"/>
      <c r="Y1" s="32"/>
      <c r="Z1" s="32"/>
      <c r="AA1" s="32"/>
      <c r="AB1" s="32"/>
      <c r="AC1" s="32"/>
      <c r="AD1"/>
      <c r="AG1" s="32"/>
      <c r="AH1" s="32"/>
    </row>
    <row r="2" spans="1:38" ht="18.75" x14ac:dyDescent="0.3">
      <c r="A2" s="32"/>
      <c r="H2" s="31"/>
      <c r="N2"/>
      <c r="P2" s="34"/>
      <c r="Q2" s="33"/>
      <c r="R2" s="33"/>
      <c r="S2" s="33"/>
      <c r="T2" s="33"/>
      <c r="U2" s="80" t="s">
        <v>100</v>
      </c>
      <c r="V2" s="80"/>
      <c r="W2" s="80"/>
      <c r="X2" s="32"/>
      <c r="Y2" s="32"/>
      <c r="Z2" s="32"/>
      <c r="AA2" s="32"/>
      <c r="AB2" s="32"/>
      <c r="AC2" s="32"/>
      <c r="AD2"/>
      <c r="AG2" s="32"/>
      <c r="AH2" s="32"/>
    </row>
    <row r="3" spans="1:38" ht="18.75" x14ac:dyDescent="0.3">
      <c r="H3" s="31"/>
      <c r="N3"/>
      <c r="P3" s="34"/>
      <c r="Q3" s="33"/>
      <c r="R3" s="33"/>
      <c r="S3" s="33"/>
      <c r="T3" s="33"/>
      <c r="U3" s="80" t="s">
        <v>101</v>
      </c>
      <c r="V3" s="80"/>
      <c r="W3" s="80"/>
      <c r="X3" s="32"/>
      <c r="Y3" s="32"/>
      <c r="Z3" s="32"/>
      <c r="AA3" s="32"/>
      <c r="AB3" s="32"/>
      <c r="AC3" s="32"/>
      <c r="AD3"/>
      <c r="AG3" s="32"/>
      <c r="AH3" s="32"/>
    </row>
    <row r="4" spans="1:38" ht="18.75" x14ac:dyDescent="0.3">
      <c r="I4" s="33"/>
      <c r="J4" s="33"/>
      <c r="K4" s="33"/>
      <c r="N4"/>
      <c r="P4" s="34"/>
      <c r="Q4" s="33"/>
      <c r="R4" s="33"/>
      <c r="S4" s="33"/>
      <c r="T4" s="33"/>
      <c r="U4" s="80" t="s">
        <v>102</v>
      </c>
      <c r="V4" s="80"/>
      <c r="W4" s="80"/>
      <c r="X4" s="32"/>
      <c r="Y4" s="32"/>
      <c r="Z4" s="32"/>
      <c r="AA4" s="32"/>
      <c r="AB4" s="32"/>
      <c r="AC4" s="32"/>
      <c r="AD4"/>
      <c r="AG4" s="32"/>
      <c r="AH4" s="32"/>
    </row>
    <row r="5" spans="1:38" ht="18.75" x14ac:dyDescent="0.3">
      <c r="A5" s="33"/>
      <c r="B5" s="33"/>
      <c r="C5" s="33"/>
      <c r="D5" s="33"/>
      <c r="E5" s="82" t="s">
        <v>71</v>
      </c>
      <c r="F5" s="82"/>
      <c r="G5" s="82"/>
      <c r="H5" s="82"/>
      <c r="I5" s="82"/>
      <c r="J5" s="82"/>
      <c r="K5" s="82"/>
      <c r="L5" s="82"/>
      <c r="M5" s="82"/>
      <c r="N5" s="82"/>
      <c r="O5" s="82"/>
      <c r="P5" s="34"/>
      <c r="Q5" s="34"/>
      <c r="R5" s="34"/>
      <c r="S5" s="34"/>
      <c r="T5" s="34"/>
      <c r="U5" s="80" t="s">
        <v>103</v>
      </c>
      <c r="V5" s="80"/>
      <c r="W5" s="80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</row>
    <row r="6" spans="1:38" ht="95.25" customHeight="1" x14ac:dyDescent="0.25">
      <c r="A6" s="83" t="s">
        <v>73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34"/>
      <c r="S6" s="34"/>
      <c r="T6" s="34"/>
      <c r="U6" s="34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8" x14ac:dyDescent="0.25">
      <c r="A7" s="110" t="s">
        <v>0</v>
      </c>
      <c r="B7" s="111"/>
      <c r="C7" s="112" t="s">
        <v>1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 t="s">
        <v>2</v>
      </c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5"/>
    </row>
    <row r="8" spans="1:38" ht="14.45" customHeight="1" x14ac:dyDescent="0.25">
      <c r="A8" s="87" t="s">
        <v>3</v>
      </c>
      <c r="B8" s="87" t="s">
        <v>4</v>
      </c>
      <c r="C8" s="97" t="s">
        <v>5</v>
      </c>
      <c r="D8" s="97" t="s">
        <v>6</v>
      </c>
      <c r="E8" s="97" t="s">
        <v>7</v>
      </c>
      <c r="F8" s="97" t="s">
        <v>8</v>
      </c>
      <c r="G8" s="97" t="s">
        <v>9</v>
      </c>
      <c r="H8" s="97" t="s">
        <v>10</v>
      </c>
      <c r="I8" s="97" t="s">
        <v>11</v>
      </c>
      <c r="J8" s="97" t="s">
        <v>12</v>
      </c>
      <c r="K8" s="97" t="s">
        <v>13</v>
      </c>
      <c r="L8" s="97" t="s">
        <v>14</v>
      </c>
      <c r="M8" s="97" t="s">
        <v>15</v>
      </c>
      <c r="N8" s="93" t="s">
        <v>16</v>
      </c>
      <c r="O8" s="94" t="s">
        <v>17</v>
      </c>
      <c r="P8" s="97" t="s">
        <v>18</v>
      </c>
      <c r="Q8" s="89" t="s">
        <v>19</v>
      </c>
      <c r="R8" s="90"/>
      <c r="S8" s="90"/>
      <c r="T8" s="100" t="s">
        <v>20</v>
      </c>
      <c r="U8" s="101" t="s">
        <v>21</v>
      </c>
      <c r="V8" s="87" t="s">
        <v>22</v>
      </c>
      <c r="W8" s="87" t="s">
        <v>23</v>
      </c>
      <c r="X8" s="104" t="s">
        <v>24</v>
      </c>
      <c r="Y8" s="105"/>
      <c r="Z8" s="87" t="s">
        <v>25</v>
      </c>
      <c r="AA8" s="98" t="s">
        <v>26</v>
      </c>
      <c r="AB8" s="98" t="s">
        <v>27</v>
      </c>
      <c r="AC8" s="89" t="s">
        <v>28</v>
      </c>
      <c r="AD8" s="91"/>
      <c r="AE8" s="89" t="s">
        <v>29</v>
      </c>
      <c r="AF8" s="90"/>
      <c r="AG8" s="90"/>
      <c r="AH8" s="90"/>
      <c r="AI8" s="90"/>
      <c r="AJ8" s="91"/>
      <c r="AK8" s="87" t="s">
        <v>30</v>
      </c>
      <c r="AL8" s="84" t="s">
        <v>16</v>
      </c>
    </row>
    <row r="9" spans="1:38" ht="14.45" customHeight="1" x14ac:dyDescent="0.25">
      <c r="A9" s="92"/>
      <c r="B9" s="92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3"/>
      <c r="O9" s="95"/>
      <c r="P9" s="97"/>
      <c r="Q9" s="87" t="s">
        <v>31</v>
      </c>
      <c r="R9" s="87" t="s">
        <v>32</v>
      </c>
      <c r="S9" s="87" t="s">
        <v>33</v>
      </c>
      <c r="T9" s="100"/>
      <c r="U9" s="102"/>
      <c r="V9" s="92"/>
      <c r="W9" s="92"/>
      <c r="X9" s="106"/>
      <c r="Y9" s="107"/>
      <c r="Z9" s="92"/>
      <c r="AA9" s="108"/>
      <c r="AB9" s="108"/>
      <c r="AC9" s="87" t="s">
        <v>34</v>
      </c>
      <c r="AD9" s="98" t="s">
        <v>35</v>
      </c>
      <c r="AE9" s="87" t="s">
        <v>36</v>
      </c>
      <c r="AF9" s="87" t="s">
        <v>37</v>
      </c>
      <c r="AG9" s="87" t="s">
        <v>38</v>
      </c>
      <c r="AH9" s="87" t="s">
        <v>39</v>
      </c>
      <c r="AI9" s="87" t="s">
        <v>40</v>
      </c>
      <c r="AJ9" s="87" t="s">
        <v>41</v>
      </c>
      <c r="AK9" s="92"/>
      <c r="AL9" s="85"/>
    </row>
    <row r="10" spans="1:38" ht="78" customHeight="1" x14ac:dyDescent="0.25">
      <c r="A10" s="88"/>
      <c r="B10" s="88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3"/>
      <c r="O10" s="96"/>
      <c r="P10" s="97"/>
      <c r="Q10" s="88"/>
      <c r="R10" s="88"/>
      <c r="S10" s="88"/>
      <c r="T10" s="100"/>
      <c r="U10" s="103"/>
      <c r="V10" s="88"/>
      <c r="W10" s="88"/>
      <c r="X10" s="1" t="s">
        <v>42</v>
      </c>
      <c r="Y10" s="1" t="s">
        <v>43</v>
      </c>
      <c r="Z10" s="88"/>
      <c r="AA10" s="99"/>
      <c r="AB10" s="99"/>
      <c r="AC10" s="88"/>
      <c r="AD10" s="99"/>
      <c r="AE10" s="88"/>
      <c r="AF10" s="88"/>
      <c r="AG10" s="88"/>
      <c r="AH10" s="88"/>
      <c r="AI10" s="88"/>
      <c r="AJ10" s="88"/>
      <c r="AK10" s="88"/>
      <c r="AL10" s="86"/>
    </row>
    <row r="11" spans="1:38" s="8" customFormat="1" ht="84.75" customHeight="1" x14ac:dyDescent="0.25">
      <c r="A11" s="56" t="s">
        <v>44</v>
      </c>
      <c r="B11" s="23" t="s">
        <v>45</v>
      </c>
      <c r="C11" s="4">
        <v>1</v>
      </c>
      <c r="D11" s="13"/>
      <c r="E11" s="24" t="s">
        <v>60</v>
      </c>
      <c r="F11" s="11" t="s">
        <v>61</v>
      </c>
      <c r="G11" s="11" t="s">
        <v>62</v>
      </c>
      <c r="H11" s="11" t="s">
        <v>58</v>
      </c>
      <c r="I11" s="17" t="s">
        <v>59</v>
      </c>
      <c r="J11" s="25" t="s">
        <v>112</v>
      </c>
      <c r="K11" s="25" t="s">
        <v>112</v>
      </c>
      <c r="L11" s="25" t="s">
        <v>112</v>
      </c>
      <c r="M11" s="25" t="s">
        <v>112</v>
      </c>
      <c r="N11" s="49" t="s">
        <v>49</v>
      </c>
      <c r="O11" s="9"/>
      <c r="P11" s="16">
        <v>44896</v>
      </c>
      <c r="Q11" s="5" t="s">
        <v>83</v>
      </c>
      <c r="R11" s="5" t="s">
        <v>84</v>
      </c>
      <c r="S11" s="3" t="s">
        <v>82</v>
      </c>
      <c r="T11" s="2" t="s">
        <v>77</v>
      </c>
      <c r="U11" s="2" t="s">
        <v>79</v>
      </c>
      <c r="V11" s="6">
        <v>44924</v>
      </c>
      <c r="W11" s="19" t="s">
        <v>86</v>
      </c>
      <c r="X11" s="13"/>
      <c r="Y11" s="13"/>
      <c r="Z11" s="25">
        <v>354464</v>
      </c>
      <c r="AA11" s="4">
        <v>682259.65</v>
      </c>
      <c r="AB11" s="10">
        <v>270856862726.91202</v>
      </c>
      <c r="AC11" s="2"/>
      <c r="AD11" s="7"/>
      <c r="AE11" s="14"/>
      <c r="AF11" s="14"/>
      <c r="AG11" s="14"/>
      <c r="AH11" s="14"/>
      <c r="AI11" s="14"/>
      <c r="AJ11" s="14"/>
      <c r="AK11" s="14"/>
      <c r="AL11" s="2" t="s">
        <v>78</v>
      </c>
    </row>
    <row r="12" spans="1:38" s="8" customFormat="1" ht="70.5" customHeight="1" x14ac:dyDescent="0.25">
      <c r="A12" s="56" t="s">
        <v>44</v>
      </c>
      <c r="B12" s="23" t="s">
        <v>45</v>
      </c>
      <c r="C12" s="4">
        <v>2</v>
      </c>
      <c r="D12" s="13"/>
      <c r="E12" s="24" t="s">
        <v>50</v>
      </c>
      <c r="F12" s="11" t="s">
        <v>51</v>
      </c>
      <c r="G12" s="11" t="s">
        <v>52</v>
      </c>
      <c r="H12" s="11" t="s">
        <v>53</v>
      </c>
      <c r="I12" s="4" t="s">
        <v>54</v>
      </c>
      <c r="J12" s="18">
        <v>1545834</v>
      </c>
      <c r="K12" s="18">
        <v>24</v>
      </c>
      <c r="L12" s="18">
        <f>J12*K12</f>
        <v>37100016</v>
      </c>
      <c r="M12" s="15">
        <f>L12*1.12</f>
        <v>41552017.920000002</v>
      </c>
      <c r="N12" s="50" t="s">
        <v>55</v>
      </c>
      <c r="O12" s="9"/>
      <c r="P12" s="16">
        <v>44896</v>
      </c>
      <c r="Q12" s="5" t="s">
        <v>90</v>
      </c>
      <c r="R12" s="5" t="s">
        <v>89</v>
      </c>
      <c r="S12" s="3" t="s">
        <v>87</v>
      </c>
      <c r="T12" s="2" t="s">
        <v>77</v>
      </c>
      <c r="U12" s="2" t="s">
        <v>88</v>
      </c>
      <c r="V12" s="6">
        <v>44915</v>
      </c>
      <c r="W12" s="19" t="s">
        <v>86</v>
      </c>
      <c r="X12" s="2"/>
      <c r="Y12" s="2"/>
      <c r="Z12" s="18">
        <v>1545834</v>
      </c>
      <c r="AA12" s="18">
        <v>19.489999999999998</v>
      </c>
      <c r="AB12" s="10">
        <f>AA12*Z12*1.12</f>
        <v>33743701.2192</v>
      </c>
      <c r="AC12" s="75"/>
      <c r="AD12" s="7"/>
      <c r="AE12" s="2"/>
      <c r="AF12" s="2"/>
      <c r="AG12" s="2"/>
      <c r="AH12" s="2"/>
      <c r="AI12" s="2"/>
      <c r="AJ12" s="2"/>
      <c r="AK12" s="2"/>
      <c r="AL12" s="2" t="s">
        <v>78</v>
      </c>
    </row>
    <row r="13" spans="1:38" s="8" customFormat="1" ht="91.5" customHeight="1" x14ac:dyDescent="0.25">
      <c r="A13" s="56" t="s">
        <v>44</v>
      </c>
      <c r="B13" s="23" t="s">
        <v>45</v>
      </c>
      <c r="C13" s="4">
        <v>3</v>
      </c>
      <c r="D13" s="4"/>
      <c r="E13" s="26" t="s">
        <v>56</v>
      </c>
      <c r="F13" s="11" t="s">
        <v>57</v>
      </c>
      <c r="G13" s="11" t="s">
        <v>57</v>
      </c>
      <c r="H13" s="11" t="s">
        <v>63</v>
      </c>
      <c r="I13" s="4"/>
      <c r="J13" s="4">
        <v>1</v>
      </c>
      <c r="K13" s="25" t="s">
        <v>112</v>
      </c>
      <c r="L13" s="25" t="s">
        <v>112</v>
      </c>
      <c r="M13" s="25" t="s">
        <v>112</v>
      </c>
      <c r="N13" s="51" t="s">
        <v>49</v>
      </c>
      <c r="O13" s="4"/>
      <c r="P13" s="16">
        <v>44896</v>
      </c>
      <c r="Q13" s="5" t="s">
        <v>74</v>
      </c>
      <c r="R13" s="5" t="s">
        <v>75</v>
      </c>
      <c r="S13" s="3" t="s">
        <v>76</v>
      </c>
      <c r="T13" s="2" t="s">
        <v>77</v>
      </c>
      <c r="U13" s="5" t="s">
        <v>80</v>
      </c>
      <c r="V13" s="6" t="s">
        <v>81</v>
      </c>
      <c r="W13" s="19" t="s">
        <v>86</v>
      </c>
      <c r="X13" s="2"/>
      <c r="Y13" s="2"/>
      <c r="Z13" s="4">
        <v>1</v>
      </c>
      <c r="AA13" s="4">
        <v>9205504000</v>
      </c>
      <c r="AB13" s="10">
        <v>10310164480</v>
      </c>
      <c r="AC13" s="2"/>
      <c r="AD13" s="12"/>
      <c r="AE13" s="2"/>
      <c r="AF13" s="2"/>
      <c r="AG13" s="2"/>
      <c r="AH13" s="2"/>
      <c r="AI13" s="2"/>
      <c r="AJ13" s="2"/>
      <c r="AK13" s="2"/>
      <c r="AL13" s="2" t="s">
        <v>78</v>
      </c>
    </row>
    <row r="14" spans="1:38" s="8" customFormat="1" ht="60" x14ac:dyDescent="0.25">
      <c r="A14" s="56" t="s">
        <v>44</v>
      </c>
      <c r="B14" s="23" t="s">
        <v>45</v>
      </c>
      <c r="C14" s="4">
        <v>4</v>
      </c>
      <c r="D14" s="4"/>
      <c r="E14" s="26" t="s">
        <v>47</v>
      </c>
      <c r="F14" s="11" t="s">
        <v>46</v>
      </c>
      <c r="G14" s="11" t="s">
        <v>46</v>
      </c>
      <c r="H14" s="11" t="s">
        <v>46</v>
      </c>
      <c r="I14" s="4"/>
      <c r="J14" s="4">
        <v>1</v>
      </c>
      <c r="K14" s="25">
        <v>17857142.850000001</v>
      </c>
      <c r="L14" s="25">
        <v>17857142.850000001</v>
      </c>
      <c r="M14" s="25">
        <v>20000000</v>
      </c>
      <c r="N14" s="51" t="s">
        <v>48</v>
      </c>
      <c r="O14" s="4"/>
      <c r="P14" s="16">
        <v>45139</v>
      </c>
      <c r="Q14" s="5"/>
      <c r="R14" s="5"/>
      <c r="S14" s="2"/>
      <c r="T14" s="5"/>
      <c r="U14" s="2"/>
      <c r="V14" s="6"/>
      <c r="W14" s="19" t="s">
        <v>86</v>
      </c>
      <c r="X14" s="2"/>
      <c r="Y14" s="2"/>
      <c r="Z14" s="4">
        <v>1</v>
      </c>
      <c r="AA14" s="25">
        <v>17857142.850000001</v>
      </c>
      <c r="AB14" s="10">
        <v>20000000</v>
      </c>
      <c r="AC14" s="2"/>
      <c r="AD14" s="7"/>
      <c r="AE14" s="2"/>
      <c r="AF14" s="2"/>
      <c r="AG14" s="2"/>
      <c r="AH14" s="2"/>
      <c r="AI14" s="2"/>
      <c r="AJ14" s="2"/>
      <c r="AK14" s="2"/>
      <c r="AL14" s="2" t="s">
        <v>78</v>
      </c>
    </row>
    <row r="15" spans="1:38" ht="60" x14ac:dyDescent="0.25">
      <c r="A15" s="57" t="s">
        <v>44</v>
      </c>
      <c r="B15" s="4" t="s">
        <v>45</v>
      </c>
      <c r="C15" s="27">
        <v>5</v>
      </c>
      <c r="D15" s="28"/>
      <c r="E15" s="35" t="s">
        <v>56</v>
      </c>
      <c r="F15" s="36" t="s">
        <v>57</v>
      </c>
      <c r="G15" s="36" t="s">
        <v>57</v>
      </c>
      <c r="H15" s="21" t="s">
        <v>64</v>
      </c>
      <c r="I15" s="17"/>
      <c r="J15" s="28">
        <v>1</v>
      </c>
      <c r="K15" s="25" t="s">
        <v>112</v>
      </c>
      <c r="L15" s="25" t="s">
        <v>112</v>
      </c>
      <c r="M15" s="25" t="s">
        <v>112</v>
      </c>
      <c r="N15" s="52" t="s">
        <v>49</v>
      </c>
      <c r="O15" s="28"/>
      <c r="P15" s="29">
        <v>44958</v>
      </c>
      <c r="Q15" s="74" t="s">
        <v>74</v>
      </c>
      <c r="R15" s="74" t="s">
        <v>75</v>
      </c>
      <c r="S15" s="19" t="s">
        <v>76</v>
      </c>
      <c r="T15" s="2" t="s">
        <v>77</v>
      </c>
      <c r="U15" s="74" t="s">
        <v>91</v>
      </c>
      <c r="V15" s="76">
        <v>44972</v>
      </c>
      <c r="W15" s="19" t="s">
        <v>86</v>
      </c>
      <c r="X15" s="19"/>
      <c r="Y15" s="19"/>
      <c r="Z15" s="28">
        <v>1</v>
      </c>
      <c r="AA15" s="28">
        <v>12191061.369999999</v>
      </c>
      <c r="AB15" s="20">
        <v>13653988.73</v>
      </c>
      <c r="AC15" s="19"/>
      <c r="AD15" s="20"/>
      <c r="AE15" s="19"/>
      <c r="AF15" s="19"/>
      <c r="AG15" s="19"/>
      <c r="AH15" s="19"/>
      <c r="AI15" s="19"/>
      <c r="AJ15" s="19"/>
      <c r="AK15" s="19"/>
      <c r="AL15" s="2" t="s">
        <v>78</v>
      </c>
    </row>
    <row r="16" spans="1:38" ht="60" x14ac:dyDescent="0.25">
      <c r="A16" s="57" t="s">
        <v>44</v>
      </c>
      <c r="B16" s="27" t="s">
        <v>45</v>
      </c>
      <c r="C16" s="27">
        <v>6</v>
      </c>
      <c r="D16" s="28"/>
      <c r="E16" s="35" t="s">
        <v>56</v>
      </c>
      <c r="F16" s="36" t="s">
        <v>57</v>
      </c>
      <c r="G16" s="36" t="s">
        <v>57</v>
      </c>
      <c r="H16" s="21" t="s">
        <v>92</v>
      </c>
      <c r="I16" s="17"/>
      <c r="J16" s="28">
        <v>1</v>
      </c>
      <c r="K16" s="25" t="s">
        <v>112</v>
      </c>
      <c r="L16" s="25" t="s">
        <v>112</v>
      </c>
      <c r="M16" s="25" t="s">
        <v>112</v>
      </c>
      <c r="N16" s="52" t="s">
        <v>49</v>
      </c>
      <c r="O16" s="28"/>
      <c r="P16" s="29">
        <v>44927</v>
      </c>
      <c r="Q16" s="74" t="s">
        <v>74</v>
      </c>
      <c r="R16" s="74" t="s">
        <v>75</v>
      </c>
      <c r="S16" s="19" t="s">
        <v>76</v>
      </c>
      <c r="T16" s="2" t="s">
        <v>77</v>
      </c>
      <c r="U16" s="74" t="s">
        <v>93</v>
      </c>
      <c r="V16" s="76">
        <v>44958</v>
      </c>
      <c r="W16" s="19" t="s">
        <v>86</v>
      </c>
      <c r="X16" s="19"/>
      <c r="Y16" s="19"/>
      <c r="Z16" s="28">
        <v>1</v>
      </c>
      <c r="AA16" s="18">
        <v>5791405</v>
      </c>
      <c r="AB16" s="18">
        <v>6486373.5999999996</v>
      </c>
      <c r="AC16" s="19"/>
      <c r="AD16" s="20"/>
      <c r="AE16" s="19"/>
      <c r="AF16" s="19"/>
      <c r="AG16" s="19"/>
      <c r="AH16" s="19"/>
      <c r="AI16" s="19"/>
      <c r="AJ16" s="19"/>
      <c r="AK16" s="19"/>
      <c r="AL16" s="20" t="s">
        <v>78</v>
      </c>
    </row>
    <row r="17" spans="1:38" ht="60" x14ac:dyDescent="0.25">
      <c r="A17" s="57" t="s">
        <v>44</v>
      </c>
      <c r="B17" s="37" t="s">
        <v>45</v>
      </c>
      <c r="C17" s="27">
        <v>7</v>
      </c>
      <c r="D17" s="38"/>
      <c r="E17" s="39" t="s">
        <v>65</v>
      </c>
      <c r="F17" s="36" t="s">
        <v>66</v>
      </c>
      <c r="G17" s="36" t="s">
        <v>67</v>
      </c>
      <c r="H17" s="36" t="s">
        <v>68</v>
      </c>
      <c r="I17" s="22" t="s">
        <v>69</v>
      </c>
      <c r="J17" s="40">
        <v>355</v>
      </c>
      <c r="K17" s="27">
        <v>867.56</v>
      </c>
      <c r="L17" s="40">
        <f>J17*K17</f>
        <v>307983.8</v>
      </c>
      <c r="M17" s="41">
        <f>L17*1.12</f>
        <v>344941.85600000003</v>
      </c>
      <c r="N17" s="53" t="s">
        <v>70</v>
      </c>
      <c r="O17" s="42"/>
      <c r="P17" s="43">
        <v>44986</v>
      </c>
      <c r="Q17" s="44" t="s">
        <v>74</v>
      </c>
      <c r="R17" s="44" t="s">
        <v>75</v>
      </c>
      <c r="S17" s="45" t="s">
        <v>76</v>
      </c>
      <c r="T17" s="2" t="s">
        <v>77</v>
      </c>
      <c r="U17" s="44" t="s">
        <v>85</v>
      </c>
      <c r="V17" s="46">
        <v>45019</v>
      </c>
      <c r="W17" s="19" t="s">
        <v>86</v>
      </c>
      <c r="X17" s="38"/>
      <c r="Y17" s="38"/>
      <c r="Z17" s="40">
        <v>355</v>
      </c>
      <c r="AA17" s="27">
        <v>867.56</v>
      </c>
      <c r="AB17" s="47">
        <v>344941.85600000003</v>
      </c>
      <c r="AC17" s="20"/>
      <c r="AD17" s="48"/>
      <c r="AE17" s="38"/>
      <c r="AF17" s="38"/>
      <c r="AG17" s="38"/>
      <c r="AH17" s="38"/>
      <c r="AI17" s="38"/>
      <c r="AJ17" s="38"/>
      <c r="AK17" s="38"/>
      <c r="AL17" s="2" t="s">
        <v>78</v>
      </c>
    </row>
    <row r="18" spans="1:38" ht="45" x14ac:dyDescent="0.25">
      <c r="A18" s="57" t="s">
        <v>44</v>
      </c>
      <c r="B18" s="37" t="s">
        <v>45</v>
      </c>
      <c r="C18" s="27">
        <v>8</v>
      </c>
      <c r="D18" s="38"/>
      <c r="E18" s="39" t="s">
        <v>104</v>
      </c>
      <c r="F18" s="36" t="s">
        <v>105</v>
      </c>
      <c r="G18" s="36" t="s">
        <v>106</v>
      </c>
      <c r="H18" s="36" t="s">
        <v>107</v>
      </c>
      <c r="I18" s="22" t="s">
        <v>108</v>
      </c>
      <c r="J18" s="40">
        <v>18.14</v>
      </c>
      <c r="K18" s="27">
        <v>18498.419999999998</v>
      </c>
      <c r="L18" s="40">
        <f t="shared" ref="L18:L19" si="0">J18*K18</f>
        <v>335561.33879999997</v>
      </c>
      <c r="M18" s="41">
        <f t="shared" ref="M18:M19" si="1">L18*1.12</f>
        <v>375828.699456</v>
      </c>
      <c r="N18" s="53" t="s">
        <v>70</v>
      </c>
      <c r="O18" s="42"/>
      <c r="P18" s="43">
        <v>45017</v>
      </c>
      <c r="Q18" s="44"/>
      <c r="R18" s="44"/>
      <c r="S18" s="45"/>
      <c r="T18" s="20"/>
      <c r="U18" s="44"/>
      <c r="V18" s="46"/>
      <c r="W18" s="19" t="s">
        <v>86</v>
      </c>
      <c r="X18" s="38"/>
      <c r="Y18" s="38"/>
      <c r="Z18" s="40"/>
      <c r="AA18" s="27"/>
      <c r="AB18" s="47"/>
      <c r="AC18" s="20"/>
      <c r="AD18" s="48"/>
      <c r="AE18" s="38"/>
      <c r="AF18" s="38"/>
      <c r="AG18" s="38"/>
      <c r="AH18" s="38"/>
      <c r="AI18" s="38"/>
      <c r="AJ18" s="38"/>
      <c r="AK18" s="38"/>
      <c r="AL18" s="20" t="s">
        <v>78</v>
      </c>
    </row>
    <row r="19" spans="1:38" ht="45" x14ac:dyDescent="0.25">
      <c r="A19" s="57" t="s">
        <v>44</v>
      </c>
      <c r="B19" s="37" t="s">
        <v>45</v>
      </c>
      <c r="C19" s="27">
        <v>9</v>
      </c>
      <c r="D19" s="38"/>
      <c r="E19" s="39" t="s">
        <v>109</v>
      </c>
      <c r="F19" s="36" t="s">
        <v>105</v>
      </c>
      <c r="G19" s="36" t="s">
        <v>110</v>
      </c>
      <c r="H19" s="36" t="s">
        <v>111</v>
      </c>
      <c r="I19" s="22" t="s">
        <v>108</v>
      </c>
      <c r="J19" s="40">
        <v>18.14</v>
      </c>
      <c r="K19" s="27">
        <v>18498.419999999998</v>
      </c>
      <c r="L19" s="40">
        <f t="shared" si="0"/>
        <v>335561.33879999997</v>
      </c>
      <c r="M19" s="41">
        <f t="shared" si="1"/>
        <v>375828.699456</v>
      </c>
      <c r="N19" s="53" t="s">
        <v>70</v>
      </c>
      <c r="O19" s="42"/>
      <c r="P19" s="43">
        <v>45017</v>
      </c>
      <c r="Q19" s="44"/>
      <c r="R19" s="44"/>
      <c r="S19" s="45"/>
      <c r="T19" s="20"/>
      <c r="U19" s="44"/>
      <c r="V19" s="46"/>
      <c r="W19" s="19" t="s">
        <v>86</v>
      </c>
      <c r="X19" s="38"/>
      <c r="Y19" s="38"/>
      <c r="Z19" s="40"/>
      <c r="AA19" s="27"/>
      <c r="AB19" s="47"/>
      <c r="AC19" s="20"/>
      <c r="AD19" s="48"/>
      <c r="AE19" s="38"/>
      <c r="AF19" s="38"/>
      <c r="AG19" s="38"/>
      <c r="AH19" s="38"/>
      <c r="AI19" s="38"/>
      <c r="AJ19" s="38"/>
      <c r="AK19" s="38"/>
      <c r="AL19" s="20" t="s">
        <v>78</v>
      </c>
    </row>
    <row r="20" spans="1:38" x14ac:dyDescent="0.25">
      <c r="A20" s="58"/>
      <c r="B20" s="59"/>
      <c r="C20" s="34"/>
      <c r="D20" s="60"/>
      <c r="E20" s="61"/>
      <c r="F20" s="62"/>
      <c r="G20" s="62"/>
      <c r="H20" s="62"/>
      <c r="I20" s="63"/>
      <c r="J20" s="64"/>
      <c r="K20" s="34"/>
      <c r="L20" s="64"/>
      <c r="M20" s="65"/>
      <c r="N20" s="66"/>
      <c r="O20" s="67"/>
      <c r="P20" s="68"/>
      <c r="Q20" s="69"/>
      <c r="R20" s="69"/>
      <c r="S20" s="70"/>
      <c r="T20" s="8"/>
      <c r="U20" s="8"/>
      <c r="V20" s="71"/>
      <c r="W20" s="8"/>
      <c r="X20" s="60"/>
      <c r="Y20" s="60"/>
      <c r="Z20" s="60"/>
      <c r="AB20" s="72"/>
      <c r="AC20" s="8"/>
      <c r="AD20" s="73"/>
      <c r="AE20" s="60"/>
      <c r="AF20" s="60"/>
      <c r="AG20" s="60"/>
      <c r="AH20" s="60"/>
      <c r="AI20" s="60"/>
      <c r="AJ20" s="60"/>
      <c r="AK20" s="60"/>
      <c r="AL20" s="67"/>
    </row>
    <row r="21" spans="1:38" x14ac:dyDescent="0.25">
      <c r="B21" s="109"/>
      <c r="C21" s="109"/>
      <c r="D21" s="54"/>
      <c r="E21" s="54"/>
      <c r="F21" s="54"/>
      <c r="G21" s="55"/>
    </row>
    <row r="22" spans="1:38" ht="18.75" customHeight="1" x14ac:dyDescent="0.3">
      <c r="A22" s="81" t="s">
        <v>94</v>
      </c>
      <c r="B22" s="81"/>
      <c r="C22" s="77"/>
      <c r="D22" s="78"/>
      <c r="E22" s="78"/>
      <c r="F22" s="78"/>
      <c r="G22" s="79" t="s">
        <v>95</v>
      </c>
    </row>
    <row r="23" spans="1:38" ht="18.75" x14ac:dyDescent="0.3">
      <c r="A23" s="80"/>
      <c r="B23" s="80"/>
      <c r="C23" s="80"/>
      <c r="D23" s="80"/>
      <c r="E23" s="80"/>
      <c r="F23" s="80"/>
      <c r="G23" s="80"/>
    </row>
    <row r="24" spans="1:38" ht="18.75" x14ac:dyDescent="0.3">
      <c r="A24" s="78"/>
      <c r="B24" s="78"/>
      <c r="C24" s="78"/>
      <c r="D24" s="78"/>
      <c r="E24" s="78"/>
      <c r="F24" s="78"/>
      <c r="G24" s="78"/>
    </row>
    <row r="25" spans="1:38" ht="18.75" x14ac:dyDescent="0.3">
      <c r="A25" s="78" t="s">
        <v>96</v>
      </c>
      <c r="B25" s="78"/>
      <c r="C25" s="78"/>
      <c r="D25" s="78"/>
      <c r="E25" s="78"/>
      <c r="F25" s="78"/>
      <c r="G25" s="78" t="s">
        <v>97</v>
      </c>
    </row>
    <row r="26" spans="1:38" ht="18.75" x14ac:dyDescent="0.3">
      <c r="A26" s="78"/>
      <c r="B26" s="78"/>
      <c r="C26" s="78"/>
      <c r="D26" s="78"/>
      <c r="E26" s="78"/>
      <c r="F26" s="78"/>
      <c r="G26" s="78"/>
    </row>
    <row r="27" spans="1:38" ht="18.75" x14ac:dyDescent="0.3">
      <c r="A27" s="78" t="s">
        <v>98</v>
      </c>
      <c r="B27" s="78"/>
      <c r="C27" s="78"/>
      <c r="D27" s="78"/>
      <c r="E27" s="78"/>
      <c r="F27" s="78"/>
      <c r="G27" s="78" t="s">
        <v>99</v>
      </c>
    </row>
  </sheetData>
  <mergeCells count="47">
    <mergeCell ref="B21:C21"/>
    <mergeCell ref="A7:B7"/>
    <mergeCell ref="C7:P7"/>
    <mergeCell ref="Q7:AL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L8:L10"/>
    <mergeCell ref="AC8:AD8"/>
    <mergeCell ref="M8:M10"/>
    <mergeCell ref="AC9:AC10"/>
    <mergeCell ref="AD9:AD10"/>
    <mergeCell ref="P8:P10"/>
    <mergeCell ref="Q8:S8"/>
    <mergeCell ref="T8:T10"/>
    <mergeCell ref="U8:U10"/>
    <mergeCell ref="V8:V10"/>
    <mergeCell ref="W8:W10"/>
    <mergeCell ref="X8:Y9"/>
    <mergeCell ref="Z8:Z10"/>
    <mergeCell ref="AA8:AA10"/>
    <mergeCell ref="AB8:AB10"/>
    <mergeCell ref="Q9:Q10"/>
    <mergeCell ref="A22:B22"/>
    <mergeCell ref="E5:O5"/>
    <mergeCell ref="A6:Q6"/>
    <mergeCell ref="AL8:AL10"/>
    <mergeCell ref="AE9:AE10"/>
    <mergeCell ref="AF9:AF10"/>
    <mergeCell ref="AG9:AG10"/>
    <mergeCell ref="AH9:AH10"/>
    <mergeCell ref="AI9:AI10"/>
    <mergeCell ref="R9:R10"/>
    <mergeCell ref="S9:S10"/>
    <mergeCell ref="AJ9:AJ10"/>
    <mergeCell ref="AE8:AJ8"/>
    <mergeCell ref="AK8:AK10"/>
    <mergeCell ref="N8:N10"/>
    <mergeCell ref="O8:O10"/>
  </mergeCells>
  <dataValidations count="1">
    <dataValidation type="custom" allowBlank="1" showInputMessage="1" showErrorMessage="1" sqref="N12" xr:uid="{FF7D80EB-8CB5-4CB9-9D04-1F0958C78DE6}">
      <formula1>L12*M12</formula1>
    </dataValidation>
  </dataValidations>
  <pageMargins left="0.25" right="0.25" top="0.75" bottom="0.75" header="0.3" footer="0.3"/>
  <pageSetup paperSize="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Kubayev Sagynay (SKC)</dc:creator>
  <cp:lastModifiedBy>Динара Коканбекова</cp:lastModifiedBy>
  <cp:lastPrinted>2023-04-19T03:28:04Z</cp:lastPrinted>
  <dcterms:created xsi:type="dcterms:W3CDTF">2022-05-18T12:16:09Z</dcterms:created>
  <dcterms:modified xsi:type="dcterms:W3CDTF">2023-09-13T08:55:17Z</dcterms:modified>
</cp:coreProperties>
</file>